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225" windowWidth="11295" windowHeight="9000" activeTab="0"/>
  </bookViews>
  <sheets>
    <sheet name="Копейки" sheetId="1" r:id="rId1"/>
    <sheet name="Лист2" sheetId="2" r:id="rId2"/>
    <sheet name="Лист3" sheetId="3" r:id="rId3"/>
  </sheets>
  <definedNames>
    <definedName name="_xlnm.Print_Titles" localSheetId="0">'Копейки'!$11:$11</definedName>
    <definedName name="_xlnm.Print_Area" localSheetId="0">'Копейки'!$B$1:$M$21</definedName>
  </definedNames>
  <calcPr fullCalcOnLoad="1"/>
</workbook>
</file>

<file path=xl/sharedStrings.xml><?xml version="1.0" encoding="utf-8"?>
<sst xmlns="http://schemas.openxmlformats.org/spreadsheetml/2006/main" count="47" uniqueCount="37">
  <si>
    <t>№ п/п</t>
  </si>
  <si>
    <t>чел.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</si>
  <si>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</si>
  <si>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</si>
  <si>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</si>
  <si>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</si>
  <si>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руб.</t>
  </si>
  <si>
    <t xml:space="preserve">
</t>
  </si>
  <si>
    <t xml:space="preserve">
</t>
  </si>
  <si>
    <t xml:space="preserve">
</t>
  </si>
  <si>
    <t>X</t>
  </si>
  <si>
    <t>номер</t>
  </si>
  <si>
    <t>дата</t>
  </si>
  <si>
    <t>всего</t>
  </si>
  <si>
    <t>Адрес
многоквартирного дома</t>
  </si>
  <si>
    <t xml:space="preserve">Стоимость переселения граждан </t>
  </si>
  <si>
    <t>Число жителей, планируемых
 к переселению</t>
  </si>
  <si>
    <t>кв. м</t>
  </si>
  <si>
    <t>Документ,
подтверждающий
признание многоквартирного дома
аварийным</t>
  </si>
  <si>
    <t>Планируемая дата  окончания
переселения (квартал, год)</t>
  </si>
  <si>
    <t xml:space="preserve">                                                           Приложение к программе __________________</t>
  </si>
  <si>
    <t>АДРЕСНЫЙ ПЕРЕЧЕНЬ
 многоквартирных домов, признанных до 01 января 2017 года 
в установленном порядке  аварийными и подлежащими сносу или реконструкции
в связи с физическим износом в процессе их эксплуатации</t>
  </si>
  <si>
    <t>пос.Новая Бирючевка,ул.Школьная,д.4</t>
  </si>
  <si>
    <t xml:space="preserve">пос.Тимирязевский,ул.Капитана Каравашкина, д.12  </t>
  </si>
  <si>
    <t>IV кв. 2027г.</t>
  </si>
  <si>
    <t>с.Большие Ключищи,ул.Ульянова,70</t>
  </si>
  <si>
    <t>Итого по муниципальному образованию"Тимирязевское сельское поселение" по этапу 2026 г.</t>
  </si>
  <si>
    <t>Итого по муниципальному образованию"Большеключищенское сельское поселение" по этапу 2028 г.</t>
  </si>
  <si>
    <t xml:space="preserve">Итого по муниципальному образованию "Ульяновский район " за 2023-2030г.г.
</t>
  </si>
  <si>
    <t>с.Тетюшское,ул.Школьная,д.1</t>
  </si>
  <si>
    <t>с.Тетюшское,ул.Школьная,д.3</t>
  </si>
  <si>
    <t>с.Тютюшское,ул.Школьная,д.7</t>
  </si>
  <si>
    <t>IV кв. 2024г.</t>
  </si>
  <si>
    <t xml:space="preserve">    </t>
  </si>
  <si>
    <t>Итого по муниципальному образованию "Тетюшское  сельское поселение" по этапу 2023г.</t>
  </si>
  <si>
    <t>IV кв2029</t>
  </si>
  <si>
    <t xml:space="preserve">за счёт средств бюджета МО "Ульяновский район"
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</si>
</sst>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####\ ###\ ###\ ##0.00"/>
    <numFmt numFmtId="175" formatCode="#####\ ###\ ###\ ##0.00"/>
    <numFmt numFmtId="176" formatCode="##\ ###\ ###\ ##0.00"/>
    <numFmt numFmtId="177" formatCode="###.0\ ###\ ###\ ##0"/>
    <numFmt numFmtId="178" formatCode="###.00\ ###\ ###\ ##0"/>
    <numFmt numFmtId="179" formatCode="###.000\ ###\ ###\ ##0"/>
    <numFmt numFmtId="180" formatCode="###.\ ###\ ###\ ##0"/>
    <numFmt numFmtId="181" formatCode="###.###\ ###\ ##0"/>
    <numFmt numFmtId="182" formatCode="###.##\ ###\ ##0"/>
    <numFmt numFmtId="183" formatCode="###.#\ ###\ ##0"/>
    <numFmt numFmtId="184" formatCode="######\ ###\ ###\ ##0.00"/>
    <numFmt numFmtId="185" formatCode="[$-FC19]d\ mmmm\ yyyy\ &quot;г.&quot;"/>
    <numFmt numFmtId="186" formatCode="#\ ###\ ###\ ##0.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_-* #,##0.00000_р_._-;\-* #,##0.00000_р_._-;_-* &quot;-&quot;??_р_._-;_-@_-"/>
    <numFmt numFmtId="213" formatCode="_-* #,##0.000000_р_._-;\-* #,##0.000000_р_._-;_-* &quot;-&quot;??_р_._-;_-@_-"/>
    <numFmt numFmtId="214" formatCode="_-* #,##0.0000000_р_._-;\-* #,##0.0000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9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10"/>
      <color indexed="8"/>
      <name val="Times New Roman"/>
      <family val="1"/>
    </font>
    <font>
      <sz val="21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justify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 vertical="justify"/>
    </xf>
    <xf numFmtId="0" fontId="8" fillId="32" borderId="10" xfId="0" applyFont="1" applyFill="1" applyBorder="1" applyAlignment="1">
      <alignment horizontal="center" vertical="center"/>
    </xf>
    <xf numFmtId="209" fontId="1" fillId="32" borderId="0" xfId="0" applyNumberFormat="1" applyFont="1" applyFill="1" applyAlignment="1">
      <alignment horizontal="center" wrapText="1"/>
    </xf>
    <xf numFmtId="209" fontId="0" fillId="32" borderId="0" xfId="0" applyNumberForma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4" fontId="3" fillId="34" borderId="0" xfId="0" applyNumberFormat="1" applyFont="1" applyFill="1" applyAlignment="1">
      <alignment/>
    </xf>
    <xf numFmtId="4" fontId="0" fillId="34" borderId="0" xfId="0" applyNumberFormat="1" applyFill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3" fillId="34" borderId="11" xfId="0" applyFont="1" applyFill="1" applyBorder="1" applyAlignment="1">
      <alignment horizontal="center" vertical="top"/>
    </xf>
    <xf numFmtId="0" fontId="13" fillId="34" borderId="10" xfId="0" applyFont="1" applyFill="1" applyBorder="1" applyAlignment="1">
      <alignment horizontal="center" vertical="top"/>
    </xf>
    <xf numFmtId="3" fontId="13" fillId="34" borderId="10" xfId="0" applyNumberFormat="1" applyFont="1" applyFill="1" applyBorder="1" applyAlignment="1">
      <alignment horizontal="center" vertical="top"/>
    </xf>
    <xf numFmtId="4" fontId="13" fillId="34" borderId="10" xfId="0" applyNumberFormat="1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 quotePrefix="1">
      <alignment horizontal="center" vertical="top"/>
    </xf>
    <xf numFmtId="14" fontId="13" fillId="34" borderId="10" xfId="0" applyNumberFormat="1" applyFont="1" applyFill="1" applyBorder="1" applyAlignment="1">
      <alignment horizontal="center" vertical="top"/>
    </xf>
    <xf numFmtId="172" fontId="13" fillId="34" borderId="10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4" fontId="13" fillId="34" borderId="10" xfId="0" applyNumberFormat="1" applyFont="1" applyFill="1" applyBorder="1" applyAlignment="1">
      <alignment vertical="top"/>
    </xf>
    <xf numFmtId="0" fontId="13" fillId="34" borderId="12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center" vertical="center" textRotation="90"/>
    </xf>
    <xf numFmtId="0" fontId="1" fillId="32" borderId="14" xfId="0" applyFont="1" applyFill="1" applyBorder="1" applyAlignment="1">
      <alignment horizontal="center" vertical="center" textRotation="90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textRotation="90" wrapText="1"/>
    </xf>
    <xf numFmtId="0" fontId="1" fillId="32" borderId="15" xfId="0" applyFont="1" applyFill="1" applyBorder="1" applyAlignment="1">
      <alignment horizontal="center"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6" xfId="0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18" xfId="0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textRotation="90"/>
    </xf>
    <xf numFmtId="0" fontId="8" fillId="32" borderId="14" xfId="0" applyFont="1" applyFill="1" applyBorder="1" applyAlignment="1">
      <alignment horizontal="center" vertical="center" textRotation="90"/>
    </xf>
    <xf numFmtId="0" fontId="6" fillId="32" borderId="0" xfId="0" applyFont="1" applyFill="1" applyAlignment="1">
      <alignment horizontal="center"/>
    </xf>
    <xf numFmtId="0" fontId="12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6" fillId="32" borderId="0" xfId="0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O26"/>
  <sheetViews>
    <sheetView tabSelected="1" view="pageBreakPreview" zoomScaleSheetLayoutView="100" zoomScalePageLayoutView="80" workbookViewId="0" topLeftCell="A1">
      <selection activeCell="M13" sqref="M13"/>
    </sheetView>
  </sheetViews>
  <sheetFormatPr defaultColWidth="9.00390625" defaultRowHeight="12.75"/>
  <cols>
    <col min="1" max="1" width="10.375" style="1" customWidth="1"/>
    <col min="2" max="2" width="5.625" style="2" customWidth="1"/>
    <col min="3" max="3" width="37.625" style="3" customWidth="1"/>
    <col min="4" max="4" width="8.00390625" style="4" customWidth="1"/>
    <col min="5" max="5" width="13.25390625" style="1" customWidth="1"/>
    <col min="6" max="6" width="10.125" style="1" customWidth="1"/>
    <col min="7" max="7" width="7.00390625" style="1" customWidth="1"/>
    <col min="8" max="8" width="10.375" style="15" customWidth="1"/>
    <col min="9" max="9" width="13.75390625" style="1" customWidth="1"/>
    <col min="10" max="10" width="13.00390625" style="1" customWidth="1"/>
    <col min="11" max="11" width="15.25390625" style="1" customWidth="1"/>
    <col min="12" max="12" width="15.625" style="16" customWidth="1"/>
    <col min="13" max="13" width="5.625" style="1" customWidth="1"/>
    <col min="14" max="14" width="17.75390625" style="1" customWidth="1"/>
    <col min="15" max="15" width="15.75390625" style="1" customWidth="1"/>
    <col min="16" max="16" width="22.375" style="1" customWidth="1"/>
    <col min="17" max="16384" width="9.125" style="1" customWidth="1"/>
  </cols>
  <sheetData>
    <row r="1" spans="8:12" ht="17.25" customHeight="1">
      <c r="H1" s="71" t="s">
        <v>20</v>
      </c>
      <c r="I1" s="71"/>
      <c r="J1" s="71"/>
      <c r="K1" s="71"/>
      <c r="L1" s="71"/>
    </row>
    <row r="2" spans="8:12" ht="3" customHeight="1" hidden="1">
      <c r="H2" s="17"/>
      <c r="L2" s="18"/>
    </row>
    <row r="3" spans="2:12" s="8" customFormat="1" ht="2.25" customHeight="1" hidden="1">
      <c r="B3" s="5"/>
      <c r="C3" s="6"/>
      <c r="D3" s="7"/>
      <c r="H3" s="19"/>
      <c r="L3" s="29"/>
    </row>
    <row r="4" spans="2:12" ht="1.5" customHeight="1" hidden="1">
      <c r="B4" s="31"/>
      <c r="C4" s="32"/>
      <c r="D4" s="33"/>
      <c r="E4" s="34"/>
      <c r="F4" s="34"/>
      <c r="G4" s="34"/>
      <c r="H4" s="35"/>
      <c r="I4" s="72"/>
      <c r="J4" s="73"/>
      <c r="K4" s="73"/>
      <c r="L4" s="73"/>
    </row>
    <row r="5" spans="2:12" ht="45.75" customHeight="1">
      <c r="B5" s="74" t="s">
        <v>21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6" customHeight="1" hidden="1">
      <c r="B6" s="9"/>
      <c r="C6" s="10"/>
      <c r="D6" s="11"/>
      <c r="E6" s="11"/>
      <c r="F6" s="11"/>
      <c r="G6" s="11"/>
      <c r="H6" s="20"/>
      <c r="I6" s="11"/>
      <c r="J6" s="11"/>
      <c r="K6" s="11"/>
      <c r="L6" s="11"/>
    </row>
    <row r="7" spans="2:14" ht="51.75" customHeight="1">
      <c r="B7" s="63" t="s">
        <v>0</v>
      </c>
      <c r="C7" s="63" t="s">
        <v>14</v>
      </c>
      <c r="D7" s="59" t="s">
        <v>18</v>
      </c>
      <c r="E7" s="60"/>
      <c r="F7" s="56" t="s">
        <v>19</v>
      </c>
      <c r="G7" s="56" t="s">
        <v>16</v>
      </c>
      <c r="H7" s="66" t="s">
        <v>5</v>
      </c>
      <c r="I7" s="67"/>
      <c r="J7" s="68"/>
      <c r="K7" s="54" t="s">
        <v>15</v>
      </c>
      <c r="L7" s="55"/>
      <c r="M7" s="12" t="s">
        <v>7</v>
      </c>
      <c r="N7" s="12"/>
    </row>
    <row r="8" spans="2:12" ht="27" customHeight="1">
      <c r="B8" s="64"/>
      <c r="C8" s="64"/>
      <c r="D8" s="61"/>
      <c r="E8" s="62"/>
      <c r="F8" s="57"/>
      <c r="G8" s="57"/>
      <c r="H8" s="69" t="s">
        <v>13</v>
      </c>
      <c r="I8" s="54" t="s">
        <v>2</v>
      </c>
      <c r="J8" s="55"/>
      <c r="K8" s="52" t="s">
        <v>13</v>
      </c>
      <c r="L8" s="30" t="s">
        <v>2</v>
      </c>
    </row>
    <row r="9" spans="2:15" ht="102" customHeight="1">
      <c r="B9" s="64"/>
      <c r="C9" s="64"/>
      <c r="D9" s="52" t="s">
        <v>11</v>
      </c>
      <c r="E9" s="52" t="s">
        <v>12</v>
      </c>
      <c r="F9" s="57"/>
      <c r="G9" s="58"/>
      <c r="H9" s="70"/>
      <c r="I9" s="14" t="s">
        <v>3</v>
      </c>
      <c r="J9" s="14" t="s">
        <v>4</v>
      </c>
      <c r="K9" s="53"/>
      <c r="L9" s="14" t="s">
        <v>36</v>
      </c>
      <c r="M9" s="12" t="s">
        <v>8</v>
      </c>
      <c r="N9" s="22"/>
      <c r="O9" s="23"/>
    </row>
    <row r="10" spans="2:14" s="3" customFormat="1" ht="15" customHeight="1">
      <c r="B10" s="65"/>
      <c r="C10" s="65"/>
      <c r="D10" s="53"/>
      <c r="E10" s="53"/>
      <c r="F10" s="58"/>
      <c r="G10" s="24" t="s">
        <v>1</v>
      </c>
      <c r="H10" s="21" t="s">
        <v>17</v>
      </c>
      <c r="I10" s="24" t="s">
        <v>17</v>
      </c>
      <c r="J10" s="24" t="s">
        <v>17</v>
      </c>
      <c r="K10" s="24" t="s">
        <v>6</v>
      </c>
      <c r="L10" s="24" t="s">
        <v>6</v>
      </c>
      <c r="M10" s="13" t="s">
        <v>9</v>
      </c>
      <c r="N10" s="13"/>
    </row>
    <row r="11" spans="2:12" s="2" customFormat="1" ht="24.75" customHeight="1">
      <c r="B11" s="24">
        <v>1</v>
      </c>
      <c r="C11" s="24">
        <v>2</v>
      </c>
      <c r="D11" s="30">
        <v>3</v>
      </c>
      <c r="E11" s="24">
        <v>4</v>
      </c>
      <c r="F11" s="24">
        <v>5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</row>
    <row r="12" spans="2:15" s="26" customFormat="1" ht="48" customHeight="1">
      <c r="B12" s="50" t="s">
        <v>28</v>
      </c>
      <c r="C12" s="51"/>
      <c r="D12" s="36" t="s">
        <v>10</v>
      </c>
      <c r="E12" s="37" t="s">
        <v>10</v>
      </c>
      <c r="F12" s="37" t="s">
        <v>10</v>
      </c>
      <c r="G12" s="38">
        <f aca="true" t="shared" si="0" ref="G12:L12">SUM(G13+G17+G20)</f>
        <v>193</v>
      </c>
      <c r="H12" s="39">
        <f t="shared" si="0"/>
        <v>2787.6899999999996</v>
      </c>
      <c r="I12" s="39">
        <f t="shared" si="0"/>
        <v>2237.99</v>
      </c>
      <c r="J12" s="39">
        <f t="shared" si="0"/>
        <v>549.6999999999999</v>
      </c>
      <c r="K12" s="39">
        <f t="shared" si="0"/>
        <v>241886853.28000003</v>
      </c>
      <c r="L12" s="39">
        <f t="shared" si="0"/>
        <v>241916853.28000003</v>
      </c>
      <c r="N12" s="27"/>
      <c r="O12" s="28"/>
    </row>
    <row r="13" spans="2:15" s="26" customFormat="1" ht="48" customHeight="1">
      <c r="B13" s="48"/>
      <c r="C13" s="49" t="s">
        <v>34</v>
      </c>
      <c r="D13" s="36"/>
      <c r="E13" s="37"/>
      <c r="F13" s="37"/>
      <c r="G13" s="38">
        <f>SUM(G14:G15:G16)</f>
        <v>125</v>
      </c>
      <c r="H13" s="39">
        <f>SUM(H14:H15:H16)</f>
        <v>1353.3899999999999</v>
      </c>
      <c r="I13" s="39">
        <f>SUM(I14:I15:I16)</f>
        <v>803.69</v>
      </c>
      <c r="J13" s="39">
        <f>SUM(J14:J15:J16)</f>
        <v>549.6999999999999</v>
      </c>
      <c r="K13" s="39">
        <f>SUM(K14:K15:K16)</f>
        <v>117417725.56</v>
      </c>
      <c r="L13" s="39">
        <f>SUM(L14:L15:L16)</f>
        <v>117447725.56</v>
      </c>
      <c r="N13" s="27"/>
      <c r="O13" s="28"/>
    </row>
    <row r="14" spans="2:15" s="26" customFormat="1" ht="33" customHeight="1">
      <c r="B14" s="46">
        <v>2</v>
      </c>
      <c r="C14" s="49" t="s">
        <v>29</v>
      </c>
      <c r="D14" s="36">
        <v>526</v>
      </c>
      <c r="E14" s="43">
        <v>43258</v>
      </c>
      <c r="F14" s="44" t="s">
        <v>32</v>
      </c>
      <c r="G14" s="38">
        <v>52</v>
      </c>
      <c r="H14" s="39">
        <v>363.59</v>
      </c>
      <c r="I14" s="39">
        <v>0</v>
      </c>
      <c r="J14" s="39">
        <v>363.59</v>
      </c>
      <c r="K14" s="39">
        <v>31522485.64</v>
      </c>
      <c r="L14" s="39">
        <v>31552485.64</v>
      </c>
      <c r="N14" s="27"/>
      <c r="O14" s="28"/>
    </row>
    <row r="15" spans="2:15" s="26" customFormat="1" ht="38.25" customHeight="1">
      <c r="B15" s="46">
        <v>3</v>
      </c>
      <c r="C15" s="49" t="s">
        <v>30</v>
      </c>
      <c r="D15" s="36">
        <v>5</v>
      </c>
      <c r="E15" s="43">
        <v>44573</v>
      </c>
      <c r="F15" s="44" t="s">
        <v>32</v>
      </c>
      <c r="G15" s="38">
        <v>31</v>
      </c>
      <c r="H15" s="39">
        <v>402.26</v>
      </c>
      <c r="I15" s="39">
        <v>257.95</v>
      </c>
      <c r="J15" s="39">
        <v>144.31</v>
      </c>
      <c r="K15" s="39">
        <v>34908283.7</v>
      </c>
      <c r="L15" s="39">
        <v>34908283.7</v>
      </c>
      <c r="N15" s="27"/>
      <c r="O15" s="28"/>
    </row>
    <row r="16" spans="2:15" s="26" customFormat="1" ht="31.5" customHeight="1">
      <c r="B16" s="46">
        <v>4</v>
      </c>
      <c r="C16" s="49" t="s">
        <v>31</v>
      </c>
      <c r="D16" s="36">
        <v>488</v>
      </c>
      <c r="E16" s="43">
        <v>43930</v>
      </c>
      <c r="F16" s="44" t="s">
        <v>32</v>
      </c>
      <c r="G16" s="38">
        <v>42</v>
      </c>
      <c r="H16" s="39">
        <v>587.54</v>
      </c>
      <c r="I16" s="39">
        <v>545.74</v>
      </c>
      <c r="J16" s="39">
        <v>41.8</v>
      </c>
      <c r="K16" s="39">
        <v>50986956.22</v>
      </c>
      <c r="L16" s="39">
        <v>50986956.22</v>
      </c>
      <c r="N16" s="27"/>
      <c r="O16" s="28"/>
    </row>
    <row r="17" spans="2:15" s="26" customFormat="1" ht="46.5" customHeight="1">
      <c r="B17" s="45"/>
      <c r="C17" s="46" t="s">
        <v>26</v>
      </c>
      <c r="D17" s="36"/>
      <c r="E17" s="37"/>
      <c r="F17" s="37" t="s">
        <v>33</v>
      </c>
      <c r="G17" s="38">
        <f>SUM(G18:G19)</f>
        <v>58</v>
      </c>
      <c r="H17" s="39">
        <f>H18+H19</f>
        <v>1268.58</v>
      </c>
      <c r="I17" s="39">
        <f>I18+I19</f>
        <v>1268.58</v>
      </c>
      <c r="J17" s="39">
        <f>J18+J19</f>
        <v>0</v>
      </c>
      <c r="K17" s="39">
        <f>K18+K19</f>
        <v>110087879.83000001</v>
      </c>
      <c r="L17" s="39">
        <f>L18+L19</f>
        <v>110087879.83000001</v>
      </c>
      <c r="N17" s="27"/>
      <c r="O17" s="28"/>
    </row>
    <row r="18" spans="2:12" s="25" customFormat="1" ht="33" customHeight="1">
      <c r="B18" s="40">
        <v>5</v>
      </c>
      <c r="C18" s="41" t="s">
        <v>22</v>
      </c>
      <c r="D18" s="42">
        <v>526</v>
      </c>
      <c r="E18" s="43">
        <v>43258</v>
      </c>
      <c r="F18" s="44" t="s">
        <v>24</v>
      </c>
      <c r="G18" s="38">
        <v>20</v>
      </c>
      <c r="H18" s="39">
        <v>385.8</v>
      </c>
      <c r="I18" s="39">
        <v>385.8</v>
      </c>
      <c r="J18" s="39">
        <v>0</v>
      </c>
      <c r="K18" s="39">
        <v>33479878.32</v>
      </c>
      <c r="L18" s="39">
        <v>33479878.32</v>
      </c>
    </row>
    <row r="19" spans="2:12" s="25" customFormat="1" ht="38.25" customHeight="1">
      <c r="B19" s="40">
        <v>6</v>
      </c>
      <c r="C19" s="41" t="s">
        <v>23</v>
      </c>
      <c r="D19" s="42">
        <v>1117</v>
      </c>
      <c r="E19" s="43">
        <v>43430</v>
      </c>
      <c r="F19" s="44" t="s">
        <v>24</v>
      </c>
      <c r="G19" s="38">
        <v>38</v>
      </c>
      <c r="H19" s="39">
        <v>882.78</v>
      </c>
      <c r="I19" s="39">
        <v>882.78</v>
      </c>
      <c r="J19" s="39">
        <v>0</v>
      </c>
      <c r="K19" s="39">
        <v>76608001.51</v>
      </c>
      <c r="L19" s="39">
        <v>76608001.51</v>
      </c>
    </row>
    <row r="20" spans="2:12" s="25" customFormat="1" ht="49.5" customHeight="1">
      <c r="B20" s="40"/>
      <c r="C20" s="41" t="s">
        <v>27</v>
      </c>
      <c r="D20" s="42"/>
      <c r="E20" s="43"/>
      <c r="F20" s="44"/>
      <c r="G20" s="38">
        <f aca="true" t="shared" si="1" ref="G20:L20">SUM(G21)</f>
        <v>10</v>
      </c>
      <c r="H20" s="39">
        <f t="shared" si="1"/>
        <v>165.72</v>
      </c>
      <c r="I20" s="39">
        <f t="shared" si="1"/>
        <v>165.72</v>
      </c>
      <c r="J20" s="38">
        <f t="shared" si="1"/>
        <v>0</v>
      </c>
      <c r="K20" s="39">
        <f>SUM(K21)</f>
        <v>14381247.89</v>
      </c>
      <c r="L20" s="39">
        <f t="shared" si="1"/>
        <v>14381247.89</v>
      </c>
    </row>
    <row r="21" spans="2:12" s="25" customFormat="1" ht="44.25" customHeight="1">
      <c r="B21" s="40">
        <v>7</v>
      </c>
      <c r="C21" s="41" t="s">
        <v>25</v>
      </c>
      <c r="D21" s="42">
        <v>1567</v>
      </c>
      <c r="E21" s="43">
        <v>44161</v>
      </c>
      <c r="F21" s="37" t="s">
        <v>35</v>
      </c>
      <c r="G21" s="38">
        <v>10</v>
      </c>
      <c r="H21" s="39">
        <v>165.72</v>
      </c>
      <c r="I21" s="39">
        <v>165.72</v>
      </c>
      <c r="J21" s="39">
        <v>0</v>
      </c>
      <c r="K21" s="47">
        <v>14381247.89</v>
      </c>
      <c r="L21" s="47">
        <v>14381247.89</v>
      </c>
    </row>
    <row r="22" s="25" customFormat="1" ht="66" customHeight="1"/>
    <row r="23" spans="2:12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7:12" ht="12.75">
      <c r="G24" s="15"/>
      <c r="H24" s="1"/>
      <c r="K24" s="16"/>
      <c r="L24" s="1"/>
    </row>
    <row r="25" ht="12.75">
      <c r="F25" s="25"/>
    </row>
    <row r="26" ht="12.75">
      <c r="F26" s="25"/>
    </row>
  </sheetData>
  <sheetProtection/>
  <mergeCells count="16">
    <mergeCell ref="I8:J8"/>
    <mergeCell ref="E9:E10"/>
    <mergeCell ref="D9:D10"/>
    <mergeCell ref="H1:L1"/>
    <mergeCell ref="I4:L4"/>
    <mergeCell ref="B5:L5"/>
    <mergeCell ref="B12:C12"/>
    <mergeCell ref="K8:K9"/>
    <mergeCell ref="K7:L7"/>
    <mergeCell ref="F7:F10"/>
    <mergeCell ref="D7:E8"/>
    <mergeCell ref="B7:B10"/>
    <mergeCell ref="C7:C10"/>
    <mergeCell ref="G7:G9"/>
    <mergeCell ref="H7:J7"/>
    <mergeCell ref="H8:H9"/>
  </mergeCells>
  <printOptions horizontalCentered="1"/>
  <pageMargins left="0.3937007874015748" right="0.31496062992125984" top="1.1811023622047245" bottom="0.7086614173228347" header="0.5118110236220472" footer="0.5118110236220472"/>
  <pageSetup firstPageNumber="5" useFirstPageNumber="1" fitToHeight="1000" horizontalDpi="600" verticalDpi="600" orientation="landscape" paperSize="9" scale="68" r:id="rId1"/>
  <headerFooter alignWithMargins="0">
    <firstFooter>&amp;R&amp;"Times New Roman,обычный"1405тд6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2023-08-17T07:19:51Z</cp:lastPrinted>
  <dcterms:created xsi:type="dcterms:W3CDTF">2011-06-07T09:48:20Z</dcterms:created>
  <dcterms:modified xsi:type="dcterms:W3CDTF">2023-08-17T07:23:59Z</dcterms:modified>
  <cp:category/>
  <cp:version/>
  <cp:contentType/>
  <cp:contentStatus/>
</cp:coreProperties>
</file>